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7"/>
  <workbookPr/>
  <xr:revisionPtr revIDLastSave="0" documentId="8_{215C8E9B-5E22-4088-80E2-4CCF7D4C8A7C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calculator" sheetId="1" r:id="rId1"/>
  </sheets>
  <definedNames>
    <definedName name="annual_rate">calculator!$B$3:$B$3</definedName>
    <definedName name="final_amount">calculator!$B$7:$B$7</definedName>
    <definedName name="interest_earned">calculator!$B$8:$B$8</definedName>
    <definedName name="principal">calculator!$B$2:$B$2</definedName>
    <definedName name="term_years">calculator!$B$4:$B$4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 a="1"/>
  <c r="B12" i="1"/>
  <c r="B11" i="1" a="1"/>
  <c r="B11" i="1"/>
  <c r="B10" i="1" a="1"/>
  <c r="B10" i="1" s="1"/>
  <c r="D3" i="1" a="1"/>
  <c r="D3" i="1"/>
  <c r="B7" i="1" a="1"/>
  <c r="B7" i="1"/>
  <c r="B8" i="1" s="1" a="1"/>
  <c r="B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<sst xmlns="http://schemas.openxmlformats.org/spreadsheetml/2006/main" count="15" uniqueCount="15">
  <si>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Inputs</t>
  </si>
  <si>
    <t>Growth Scenarios</t>
  </si>
  <si>
    <t>Principal</t>
  </si>
  <si>
    <t>Conservative (-1%)</t>
  </si>
  <si>
    <t>Base</t>
  </si>
  <si>
    <t>Optimistic (+1%)</t>
  </si>
  <si>
    <t>Annual Rate</t>
  </si>
  <si>
    <t>Term (in years)</t>
  </si>
  <si>
    <t>Outputs</t>
  </si>
  <si>
    <t>Final Amount</t>
  </si>
  <si>
    <t>Interest Earned</t>
  </si>
  <si>
    <t>Milestones</t>
  </si>
  <si>
    <t>5 Yrs</t>
  </si>
  <si>
    <t>10 Yrs</t>
  </si>
  <si>
    <t>20 Yrs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</si>
</sst>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3">
    <font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EA9DB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8" fontId="0" fillId="0" borderId="1" xfId="0" applyNumberFormat="1" applyBorder="1" applyAlignment="1">
      <alignment vertical="center"/>
    </xf>
    <xf numFmtId="9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8" fontId="0" fillId="0" borderId="2" xfId="0" applyNumberFormat="1" applyBorder="1" applyAlignment="1">
      <alignment vertical="center"/>
    </xf>
    <xf numFmtId="8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8" fontId="2" fillId="0" borderId="0" xfId="0" applyNumberFormat="1" applyFont="1" applyBorder="1" applyAlignment="1">
      <alignment vertical="center"/>
    </xf>
    <xf numFmtId="8" fontId="2" fillId="4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"/>
  <sheetViews>
    <sheetView tabSelected="1" workbookViewId="0">
      <selection activeCell="D2" sqref="D2"/>
    </sheetView>
  </sheetViews>
  <sheetFormatPr defaultColWidth="31.42578125" defaultRowHeight="36" customHeight="1"/>
  <cols>
    <col min="1" max="3" width="31.42578125" style="1"/>
    <col min="4" max="6" width="31.42578125" style="10"/>
    <col min="7" max="16384" width="31.42578125" style="1"/>
  </cols>
  <sheetData>
    <row r="1" spans="1:6" ht="36" customHeight="1">
      <c r="A1" s="5" t="s">
        <v>0</v>
      </c>
      <c r="B1" s="5"/>
      <c r="D1" s="12" t="s">
        <v>1</v>
      </c>
      <c r="E1" s="12"/>
      <c r="F1" s="12"/>
    </row>
    <row r="2" spans="1:6" ht="36" customHeight="1">
      <c r="A2" s="2" t="s">
        <v>2</v>
      </c>
      <c r="B2" s="3">
        <v>100000</v>
      </c>
      <c r="D2" s="11" t="s">
        <v>3</v>
      </c>
      <c r="E2" s="11" t="s">
        <v>4</v>
      </c>
      <c r="F2" s="11" t="s">
        <v>5</v>
      </c>
    </row>
    <row r="3" spans="1:6" ht="36" customHeight="1">
      <c r="A3" s="2" t="s">
        <v>6</v>
      </c>
      <c r="B3" s="4">
        <v>0.05</v>
      </c>
      <c r="D3" s="9" cm="1">
        <f t="array" ref="D3:F7">ROUND(principal * POWER(1 + annual_rate + {-0.01,0,0.01}, _xlfn.SEQUENCE(term_years)), 2)</f>
        <v>104000</v>
      </c>
      <c r="E3" s="9">
        <v>105000</v>
      </c>
      <c r="F3" s="9">
        <v>106000</v>
      </c>
    </row>
    <row r="4" spans="1:6" ht="36" customHeight="1">
      <c r="A4" s="2" t="s">
        <v>7</v>
      </c>
      <c r="B4" s="2">
        <v>5</v>
      </c>
      <c r="D4" s="9">
        <v>108160</v>
      </c>
      <c r="E4" s="9">
        <v>110250</v>
      </c>
      <c r="F4" s="9">
        <v>112360</v>
      </c>
    </row>
    <row r="5" spans="1:6" ht="36" customHeight="1">
      <c r="D5" s="9">
        <v>112486.39999999999</v>
      </c>
      <c r="E5" s="9">
        <v>115762.5</v>
      </c>
      <c r="F5" s="9">
        <v>119101.6</v>
      </c>
    </row>
    <row r="6" spans="1:6" ht="36" customHeight="1">
      <c r="A6" s="6" t="s">
        <v>8</v>
      </c>
      <c r="B6" s="6"/>
      <c r="D6" s="9">
        <v>116985.86</v>
      </c>
      <c r="E6" s="9">
        <v>121550.63</v>
      </c>
      <c r="F6" s="9">
        <v>126247.7</v>
      </c>
    </row>
    <row r="7" spans="1:6" ht="36" customHeight="1">
      <c r="A7" s="2" t="s">
        <v>9</v>
      </c>
      <c r="B7" s="3" cm="1">
        <f t="array" ref="B7">ROUND(principal * POWER(1 + annual_rate, term_years), 2)</f>
        <v>127628.16</v>
      </c>
      <c r="D7" s="9">
        <v>121665.29</v>
      </c>
      <c r="E7" s="9">
        <v>127628.16</v>
      </c>
      <c r="F7" s="9">
        <v>133822.56</v>
      </c>
    </row>
    <row r="8" spans="1:6" ht="36" customHeight="1">
      <c r="A8" s="7" t="s">
        <v>10</v>
      </c>
      <c r="B8" s="8" cm="1">
        <f t="array" ref="B8">ROUND(final_amount - principal, 2)</f>
        <v>27628.16</v>
      </c>
      <c r="D8" s="9"/>
      <c r="E8" s="9"/>
      <c r="F8" s="9"/>
    </row>
    <row r="9" spans="1:6" ht="36" customHeight="1">
      <c r="A9" s="13" t="s">
        <v>11</v>
      </c>
      <c r="B9" s="13"/>
      <c r="D9" s="9"/>
      <c r="E9" s="9"/>
      <c r="F9" s="9"/>
    </row>
    <row r="10" spans="1:6" ht="36" customHeight="1">
      <c r="A10" s="2" t="s">
        <v>12</v>
      </c>
      <c r="B10" s="3" cm="1">
        <f t="array" ref="B10">ROUND(principal*POWER(1+annual_rate,5),2)</f>
        <v>127628.16</v>
      </c>
      <c r="D10" s="9"/>
      <c r="E10" s="9"/>
      <c r="F10" s="9"/>
    </row>
    <row r="11" spans="1:6" ht="36" customHeight="1">
      <c r="A11" s="2" t="s">
        <v>13</v>
      </c>
      <c r="B11" s="3" cm="1">
        <f t="array" ref="B11">ROUND(principal*POWER(1+annual_rate,10),2)</f>
        <v>162889.46</v>
      </c>
      <c r="D11" s="9"/>
      <c r="E11" s="9"/>
      <c r="F11" s="9"/>
    </row>
    <row r="12" spans="1:6" ht="36" customHeight="1">
      <c r="A12" s="2" t="s">
        <v>14</v>
      </c>
      <c r="B12" s="3" cm="1">
        <f t="array" ref="B12">ROUND(principal*POWER(1+annual_rate,20),2)</f>
        <v>265329.77</v>
      </c>
      <c r="D12" s="9"/>
      <c r="E12" s="9"/>
      <c r="F12" s="9"/>
    </row>
    <row r="13" spans="1:6" ht="36" customHeight="1">
      <c r="D13" s="9"/>
      <c r="E13" s="9"/>
      <c r="F13" s="9"/>
    </row>
  </sheetData>
  <mergeCells count="4">
    <mergeCell ref="A1:B1"/>
    <mergeCell ref="A6:B6"/>
    <mergeCell ref="A9:B9"/>
    <mergeCell ref="D1:F1"/>
  </mergeCells>
  <dataValidations count="3">
    <dataValidation type="whole" operator="greaterThanOrEqual" allowBlank="1" showInputMessage="1" showErrorMessage="1" sqref="B2" xr:uid="{FAB097AD-B9AD-4A18-84D1-0962E946BB6D}">
      <formula1>1000</formula1>
    </dataValidation>
    <dataValidation type="decimal" allowBlank="1" showInputMessage="1" showErrorMessage="1" sqref="B3" xr:uid="{F0ECA577-00F1-479F-8D8D-6BC5B8F4AD32}">
      <formula1>0.01</formula1>
      <formula2>1</formula2>
    </dataValidation>
    <dataValidation type="whole" allowBlank="1" showInputMessage="1" showErrorMessage="1" sqref="B4" xr:uid="{730EFB27-E344-48F1-895C-B6DF13DF0CEE}">
      <formula1>1</formula1>
      <formula2>30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2026-05-25T14:35:38Z</dcterms:created>
  <dcterms:modified xsi:type="dcterms:W3CDTF">2026-05-26T11:34:23Z</dcterms:modified>
  <cp:category/>
  <cp:contentStatus/>
</cp:coreProperties>
</file>